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3" r:id="rId1"/>
  </sheets>
  <definedNames>
    <definedName name="_xlnm._FilterDatabase" localSheetId="0" hidden="1">Мониторы!$A$1:$Q$4</definedName>
  </definedNames>
  <calcPr calcId="162913"/>
</workbook>
</file>

<file path=xl/calcChain.xml><?xml version="1.0" encoding="utf-8"?>
<calcChain xmlns="http://schemas.openxmlformats.org/spreadsheetml/2006/main">
  <c r="L2" i="3" l="1"/>
  <c r="N2" i="3" s="1"/>
  <c r="O2" i="3" s="1"/>
  <c r="L3" i="3"/>
  <c r="N3" i="3" s="1"/>
  <c r="O3" i="3" s="1"/>
  <c r="L4" i="3"/>
  <c r="N4" i="3" l="1"/>
  <c r="O4" i="3" s="1"/>
</calcChain>
</file>

<file path=xl/sharedStrings.xml><?xml version="1.0" encoding="utf-8"?>
<sst xmlns="http://schemas.openxmlformats.org/spreadsheetml/2006/main" count="44" uniqueCount="25">
  <si>
    <t>Город</t>
  </si>
  <si>
    <t>Вид рекламы</t>
  </si>
  <si>
    <t>Маршруты</t>
  </si>
  <si>
    <t>Количество мониторов</t>
  </si>
  <si>
    <t>Период, дней</t>
  </si>
  <si>
    <t>Фото</t>
  </si>
  <si>
    <t>Ссылка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</si>
  <si>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</si>
  <si>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</si>
  <si>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</si>
  <si>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</t>
  </si>
  <si>
    <t>Вид транспортного средства</t>
  </si>
  <si>
    <t>Марка транспортного средства</t>
  </si>
  <si>
    <t>Схема движения</t>
  </si>
  <si>
    <t>Нижний Новгород</t>
  </si>
  <si>
    <t>Количество транспортных средств</t>
  </si>
  <si>
    <t>Т29, Т94, Т93, Т49, Т57, Т74, Т82, Т86, Т91, Т13, Т34, Т44, Т81, Т45, Т67, Т50</t>
  </si>
  <si>
    <t>Звук</t>
  </si>
  <si>
    <t>Отсутствует</t>
  </si>
  <si>
    <t>Автобусы</t>
  </si>
  <si>
    <t>ПАЗ, ПАЗ Вектор</t>
  </si>
  <si>
    <t>Реклама на мониторах внутри салона</t>
  </si>
  <si>
    <t>Время работы монитора</t>
  </si>
  <si>
    <t>ПН-ВС: с 07:00 до 21:00</t>
  </si>
  <si>
    <t>Стоимость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</si>
</sst>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n-novgorod/catalog" TargetMode="External"/><Relationship Id="rId2" Type="http://schemas.openxmlformats.org/officeDocument/2006/relationships/hyperlink" Target="https://wikiroutes.info/n-novgorod/catalog" TargetMode="External"/><Relationship Id="rId1" Type="http://schemas.openxmlformats.org/officeDocument/2006/relationships/hyperlink" Target="https://wikiroutes.info/n-novgorod/catalo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d/O84mMQeaVQTeRA" TargetMode="External"/><Relationship Id="rId4" Type="http://schemas.openxmlformats.org/officeDocument/2006/relationships/hyperlink" Target="https://disk.yandex.com.am/d/O84mMQeaVQT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3" sqref="C3"/>
    </sheetView>
  </sheetViews>
  <sheetFormatPr defaultRowHeight="12.75" x14ac:dyDescent="0.25"/>
  <cols>
    <col min="1" max="1" width="15.710937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10.28515625" style="1" customWidth="1"/>
    <col min="7" max="7" width="26.7109375" style="1" customWidth="1"/>
    <col min="8" max="8" width="14.7109375" style="1" customWidth="1"/>
    <col min="9" max="9" width="14.28515625" style="1" customWidth="1"/>
    <col min="10" max="10" width="20.7109375" style="1" customWidth="1"/>
    <col min="11" max="11" width="17" style="1" customWidth="1"/>
    <col min="12" max="12" width="22.5703125" style="1" customWidth="1"/>
    <col min="13" max="13" width="16.85546875" style="1" customWidth="1"/>
    <col min="14" max="14" width="25.42578125" style="1" customWidth="1"/>
    <col min="15" max="15" width="25.140625" style="2" customWidth="1"/>
    <col min="16" max="16" width="23.28515625" style="3" customWidth="1"/>
    <col min="17" max="17" width="19.42578125" style="1" customWidth="1"/>
    <col min="18" max="16384" width="9.140625" style="1"/>
  </cols>
  <sheetData>
    <row r="1" spans="1:17" ht="25.5" x14ac:dyDescent="0.25">
      <c r="A1" s="5" t="s">
        <v>0</v>
      </c>
      <c r="B1" s="6" t="s">
        <v>11</v>
      </c>
      <c r="C1" s="6" t="s">
        <v>12</v>
      </c>
      <c r="D1" s="5" t="s">
        <v>1</v>
      </c>
      <c r="E1" s="5" t="s">
        <v>5</v>
      </c>
      <c r="F1" s="5" t="s">
        <v>17</v>
      </c>
      <c r="G1" s="5" t="s">
        <v>15</v>
      </c>
      <c r="H1" s="5" t="s">
        <v>3</v>
      </c>
      <c r="I1" s="5" t="s">
        <v>7</v>
      </c>
      <c r="J1" s="5" t="s">
        <v>8</v>
      </c>
      <c r="K1" s="5" t="s">
        <v>22</v>
      </c>
      <c r="L1" s="5" t="s">
        <v>9</v>
      </c>
      <c r="M1" s="5" t="s">
        <v>4</v>
      </c>
      <c r="N1" s="5" t="s">
        <v>10</v>
      </c>
      <c r="O1" s="5" t="s">
        <v>24</v>
      </c>
      <c r="P1" s="5" t="s">
        <v>2</v>
      </c>
      <c r="Q1" s="5" t="s">
        <v>13</v>
      </c>
    </row>
    <row r="2" spans="1:17" ht="38.25" x14ac:dyDescent="0.25">
      <c r="A2" s="7" t="s">
        <v>14</v>
      </c>
      <c r="B2" s="8" t="s">
        <v>19</v>
      </c>
      <c r="C2" s="8" t="s">
        <v>20</v>
      </c>
      <c r="D2" s="8" t="s">
        <v>21</v>
      </c>
      <c r="E2" s="9" t="s">
        <v>6</v>
      </c>
      <c r="F2" s="10" t="s">
        <v>18</v>
      </c>
      <c r="G2" s="8">
        <v>150</v>
      </c>
      <c r="H2" s="11">
        <v>150</v>
      </c>
      <c r="I2" s="11">
        <v>5</v>
      </c>
      <c r="J2" s="11">
        <v>4</v>
      </c>
      <c r="K2" s="8" t="s">
        <v>23</v>
      </c>
      <c r="L2" s="8">
        <f t="shared" ref="L2" si="0">14*J2</f>
        <v>56</v>
      </c>
      <c r="M2" s="11">
        <v>15</v>
      </c>
      <c r="N2" s="11">
        <f>M2*L2</f>
        <v>840</v>
      </c>
      <c r="O2" s="4">
        <f>((0.035*N2)*I2)*H2</f>
        <v>22050</v>
      </c>
      <c r="P2" s="8" t="s">
        <v>16</v>
      </c>
      <c r="Q2" s="12" t="s">
        <v>6</v>
      </c>
    </row>
    <row r="3" spans="1:17" ht="38.25" x14ac:dyDescent="0.25">
      <c r="A3" s="7" t="s">
        <v>14</v>
      </c>
      <c r="B3" s="8" t="s">
        <v>19</v>
      </c>
      <c r="C3" s="8" t="s">
        <v>20</v>
      </c>
      <c r="D3" s="8" t="s">
        <v>21</v>
      </c>
      <c r="E3" s="9" t="s">
        <v>6</v>
      </c>
      <c r="F3" s="10" t="s">
        <v>18</v>
      </c>
      <c r="G3" s="8">
        <v>150</v>
      </c>
      <c r="H3" s="11">
        <v>150</v>
      </c>
      <c r="I3" s="11">
        <v>5</v>
      </c>
      <c r="J3" s="11">
        <v>6</v>
      </c>
      <c r="K3" s="8" t="s">
        <v>23</v>
      </c>
      <c r="L3" s="8">
        <f t="shared" ref="L3" si="1">14*J3</f>
        <v>84</v>
      </c>
      <c r="M3" s="11">
        <v>15</v>
      </c>
      <c r="N3" s="11">
        <f>M3*L3</f>
        <v>1260</v>
      </c>
      <c r="O3" s="4">
        <f>((0.035*N3)*I3)*H3</f>
        <v>33075</v>
      </c>
      <c r="P3" s="8" t="s">
        <v>16</v>
      </c>
      <c r="Q3" s="12" t="s">
        <v>6</v>
      </c>
    </row>
    <row r="4" spans="1:17" ht="38.25" x14ac:dyDescent="0.25">
      <c r="A4" s="7" t="s">
        <v>14</v>
      </c>
      <c r="B4" s="8" t="s">
        <v>19</v>
      </c>
      <c r="C4" s="8" t="s">
        <v>20</v>
      </c>
      <c r="D4" s="8" t="s">
        <v>21</v>
      </c>
      <c r="E4" s="9" t="s">
        <v>6</v>
      </c>
      <c r="F4" s="10" t="s">
        <v>18</v>
      </c>
      <c r="G4" s="8">
        <v>150</v>
      </c>
      <c r="H4" s="11">
        <v>150</v>
      </c>
      <c r="I4" s="11">
        <v>5</v>
      </c>
      <c r="J4" s="11">
        <v>12</v>
      </c>
      <c r="K4" s="8" t="s">
        <v>23</v>
      </c>
      <c r="L4" s="8">
        <f t="shared" ref="L4" si="2">14*J4</f>
        <v>168</v>
      </c>
      <c r="M4" s="11">
        <v>15</v>
      </c>
      <c r="N4" s="11">
        <f>M4*L4</f>
        <v>2520</v>
      </c>
      <c r="O4" s="4">
        <f>((0.035*N4)*I4)*H4</f>
        <v>66150</v>
      </c>
      <c r="P4" s="8" t="s">
        <v>16</v>
      </c>
      <c r="Q4" s="12" t="s">
        <v>6</v>
      </c>
    </row>
  </sheetData>
  <autoFilter ref="A1:Q4"/>
  <hyperlinks>
    <hyperlink ref="Q4" r:id="rId1"/>
    <hyperlink ref="Q3" r:id="rId2"/>
    <hyperlink ref="Q2" r:id="rId3"/>
    <hyperlink ref="E2" r:id="rId4"/>
    <hyperlink ref="E3:E4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2026-03-02T08:09:32Z</dcterms:modified>
</cp:coreProperties>
</file>