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Мониторы!$A$1:$Q$5</definedName>
  </definedNames>
  <calcPr calcId="162913"/>
</workbook>
</file>

<file path=xl/calcChain.xml><?xml version="1.0" encoding="utf-8"?>
<calcChain xmlns="http://schemas.openxmlformats.org/spreadsheetml/2006/main">
  <c r="M5" i="2" l="1"/>
  <c r="O5" i="2" s="1"/>
  <c r="P5" i="2" s="1"/>
  <c r="M4" i="2"/>
  <c r="O4" i="2" s="1"/>
  <c r="P4" i="2" s="1"/>
  <c r="M3" i="2"/>
  <c r="O3" i="2" s="1"/>
  <c r="P3" i="2" s="1"/>
  <c r="M2" i="2"/>
  <c r="O2" i="2" s="1"/>
  <c r="P2" i="2" s="1"/>
</calcChain>
</file>

<file path=xl/sharedStrings.xml><?xml version="1.0" encoding="utf-8"?>
<sst xmlns="http://schemas.openxmlformats.org/spreadsheetml/2006/main" count="57" uniqueCount="36">
  <si>
    <t>Город</t>
  </si>
  <si>
    <t>Вид рекламы</t>
  </si>
  <si>
    <t>Количество мониторов</t>
  </si>
  <si>
    <t>Нижний Новгород</t>
  </si>
  <si>
    <t>Адрес</t>
  </si>
  <si>
    <t>А/С Канавинская
г.Нижний Новгород,  Московское шоссе, 4Е</t>
  </si>
  <si>
    <t>Локация</t>
  </si>
  <si>
    <t>Автовокзал</t>
  </si>
  <si>
    <t>Реклама на мониторах</t>
  </si>
  <si>
    <t>Фото</t>
  </si>
  <si>
    <t>Карта</t>
  </si>
  <si>
    <t>Ролик, сек.</t>
  </si>
  <si>
    <t>Координаты</t>
  </si>
  <si>
    <t>А/С Щербинки
г.Нижний Новгород,  пр. Гагарина, 234А</t>
  </si>
  <si>
    <t>А/С Кстово, 
г. Кстово, ул. Магистральная, 2, корп. 1</t>
  </si>
  <si>
    <t>А/С Бор, 
г. Бор, ул. Крупской, д.21</t>
  </si>
  <si>
    <t>56.319230, 43.930600</t>
  </si>
  <si>
    <t>56.222280, 43.940706</t>
  </si>
  <si>
    <t>56.157167, 44.196825</t>
  </si>
  <si>
    <t>56.355824, 44.073719</t>
  </si>
  <si>
    <t>Код</t>
  </si>
  <si>
    <t>ННА-1</t>
  </si>
  <si>
    <t>ННА-2</t>
  </si>
  <si>
    <t>ННА-3</t>
  </si>
  <si>
    <t>ННА-4</t>
  </si>
  <si>
    <t>5:00 - 22:00</t>
  </si>
  <si>
    <t>5:00 - 19:00</t>
  </si>
  <si>
    <t>6:00 - 19:00</t>
  </si>
  <si>
    <t>Время работы монитора, часов</t>
  </si>
  <si>
    <t>Период, дней</t>
  </si>
  <si>
    <t>Частота выхода рекламы</t>
  </si>
  <si>
    <t>1 раз в 5 минут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</si>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</sst>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com.am/i/p-U9NH9HFkmLEQ" TargetMode="External"/><Relationship Id="rId3" Type="http://schemas.openxmlformats.org/officeDocument/2006/relationships/hyperlink" Target="https://yandex.ru/maps/-/CLBNvA-Z" TargetMode="External"/><Relationship Id="rId7" Type="http://schemas.openxmlformats.org/officeDocument/2006/relationships/hyperlink" Target="https://disk.yandex.com.am/i/a1jDpZCb9hn0Ng" TargetMode="External"/><Relationship Id="rId2" Type="http://schemas.openxmlformats.org/officeDocument/2006/relationships/hyperlink" Target="https://yandex.ru/maps/-/CLBNr--l" TargetMode="External"/><Relationship Id="rId1" Type="http://schemas.openxmlformats.org/officeDocument/2006/relationships/hyperlink" Target="https://yandex.ru/maps/-/CLBNr2JY" TargetMode="External"/><Relationship Id="rId6" Type="http://schemas.openxmlformats.org/officeDocument/2006/relationships/hyperlink" Target="https://disk.yandex.com.am/i/1XcMWvYgmAS22w" TargetMode="External"/><Relationship Id="rId5" Type="http://schemas.openxmlformats.org/officeDocument/2006/relationships/hyperlink" Target="https://disk.yandex.com.am/d/ONTVXapNFgNpnw" TargetMode="External"/><Relationship Id="rId4" Type="http://schemas.openxmlformats.org/officeDocument/2006/relationships/hyperlink" Target="https://yandex.ru/maps/-/CLBNvImA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tabSelected="1" workbookViewId="0">
      <selection activeCell="C3" sqref="C3"/>
    </sheetView>
  </sheetViews>
  <sheetFormatPr defaultRowHeight="12.75" x14ac:dyDescent="0.25"/>
  <cols>
    <col min="1" max="1" width="15.7109375" style="1" customWidth="1"/>
    <col min="2" max="2" width="12.28515625" style="1" customWidth="1"/>
    <col min="3" max="3" width="29.42578125" style="1" customWidth="1"/>
    <col min="4" max="4" width="10" style="5" customWidth="1"/>
    <col min="5" max="5" width="20" style="1" customWidth="1"/>
    <col min="6" max="6" width="9.5703125" style="1" customWidth="1"/>
    <col min="7" max="7" width="8.7109375" style="1" customWidth="1"/>
    <col min="8" max="8" width="14.7109375" style="1" customWidth="1"/>
    <col min="9" max="9" width="14.28515625" style="1" customWidth="1"/>
    <col min="10" max="10" width="18" style="1" customWidth="1"/>
    <col min="11" max="11" width="19.5703125" style="1" customWidth="1"/>
    <col min="12" max="12" width="18.7109375" style="1" customWidth="1"/>
    <col min="13" max="13" width="21" style="1" customWidth="1"/>
    <col min="14" max="14" width="16.85546875" style="1" customWidth="1"/>
    <col min="15" max="15" width="24" style="1" customWidth="1"/>
    <col min="16" max="16" width="13.85546875" style="2" bestFit="1" customWidth="1"/>
    <col min="17" max="17" width="19" style="1" customWidth="1"/>
    <col min="18" max="16384" width="9.140625" style="1"/>
  </cols>
  <sheetData>
    <row r="1" spans="1:17" ht="25.5" x14ac:dyDescent="0.25">
      <c r="A1" s="6" t="s">
        <v>0</v>
      </c>
      <c r="B1" s="6" t="s">
        <v>6</v>
      </c>
      <c r="C1" s="6" t="s">
        <v>4</v>
      </c>
      <c r="D1" s="7" t="s">
        <v>10</v>
      </c>
      <c r="E1" s="6" t="s">
        <v>1</v>
      </c>
      <c r="F1" s="6" t="s">
        <v>9</v>
      </c>
      <c r="G1" s="6" t="s">
        <v>20</v>
      </c>
      <c r="H1" s="6" t="s">
        <v>2</v>
      </c>
      <c r="I1" s="6" t="s">
        <v>11</v>
      </c>
      <c r="J1" s="6" t="s">
        <v>30</v>
      </c>
      <c r="K1" s="6" t="s">
        <v>32</v>
      </c>
      <c r="L1" s="6" t="s">
        <v>28</v>
      </c>
      <c r="M1" s="6" t="s">
        <v>33</v>
      </c>
      <c r="N1" s="6" t="s">
        <v>29</v>
      </c>
      <c r="O1" s="6" t="s">
        <v>34</v>
      </c>
      <c r="P1" s="6" t="s">
        <v>35</v>
      </c>
      <c r="Q1" s="7" t="s">
        <v>12</v>
      </c>
    </row>
    <row r="2" spans="1:17" s="4" customFormat="1" ht="38.25" x14ac:dyDescent="0.25">
      <c r="A2" s="8" t="s">
        <v>3</v>
      </c>
      <c r="B2" s="8" t="s">
        <v>7</v>
      </c>
      <c r="C2" s="8" t="s">
        <v>5</v>
      </c>
      <c r="D2" s="9" t="s">
        <v>10</v>
      </c>
      <c r="E2" s="8" t="s">
        <v>8</v>
      </c>
      <c r="F2" s="9" t="s">
        <v>9</v>
      </c>
      <c r="G2" s="10" t="s">
        <v>21</v>
      </c>
      <c r="H2" s="8">
        <v>4</v>
      </c>
      <c r="I2" s="10">
        <v>10</v>
      </c>
      <c r="J2" s="10" t="s">
        <v>31</v>
      </c>
      <c r="K2" s="10">
        <v>12</v>
      </c>
      <c r="L2" s="10" t="s">
        <v>25</v>
      </c>
      <c r="M2" s="10">
        <f>17*K2</f>
        <v>204</v>
      </c>
      <c r="N2" s="10">
        <v>30</v>
      </c>
      <c r="O2" s="10">
        <f>N2*M2</f>
        <v>6120</v>
      </c>
      <c r="P2" s="3">
        <f>0.12*O2*I2*H2</f>
        <v>29376</v>
      </c>
      <c r="Q2" s="10" t="s">
        <v>16</v>
      </c>
    </row>
    <row r="3" spans="1:17" s="4" customFormat="1" ht="38.25" x14ac:dyDescent="0.25">
      <c r="A3" s="8" t="s">
        <v>3</v>
      </c>
      <c r="B3" s="8" t="s">
        <v>7</v>
      </c>
      <c r="C3" s="8" t="s">
        <v>13</v>
      </c>
      <c r="D3" s="9" t="s">
        <v>10</v>
      </c>
      <c r="E3" s="8" t="s">
        <v>8</v>
      </c>
      <c r="F3" s="9" t="s">
        <v>9</v>
      </c>
      <c r="G3" s="10" t="s">
        <v>22</v>
      </c>
      <c r="H3" s="8">
        <v>4</v>
      </c>
      <c r="I3" s="10">
        <v>10</v>
      </c>
      <c r="J3" s="10" t="s">
        <v>31</v>
      </c>
      <c r="K3" s="10">
        <v>12</v>
      </c>
      <c r="L3" s="10" t="s">
        <v>25</v>
      </c>
      <c r="M3" s="10">
        <f>17*K3</f>
        <v>204</v>
      </c>
      <c r="N3" s="10">
        <v>30</v>
      </c>
      <c r="O3" s="10">
        <f t="shared" ref="O3:O5" si="0">N3*M3</f>
        <v>6120</v>
      </c>
      <c r="P3" s="3">
        <f t="shared" ref="P3" si="1">0.12*O3*I3*H3</f>
        <v>29376</v>
      </c>
      <c r="Q3" s="10" t="s">
        <v>17</v>
      </c>
    </row>
    <row r="4" spans="1:17" s="4" customFormat="1" ht="38.25" x14ac:dyDescent="0.25">
      <c r="A4" s="8" t="s">
        <v>3</v>
      </c>
      <c r="B4" s="8" t="s">
        <v>7</v>
      </c>
      <c r="C4" s="8" t="s">
        <v>14</v>
      </c>
      <c r="D4" s="9" t="s">
        <v>10</v>
      </c>
      <c r="E4" s="8" t="s">
        <v>8</v>
      </c>
      <c r="F4" s="9" t="s">
        <v>9</v>
      </c>
      <c r="G4" s="10" t="s">
        <v>23</v>
      </c>
      <c r="H4" s="8">
        <v>1</v>
      </c>
      <c r="I4" s="10">
        <v>10</v>
      </c>
      <c r="J4" s="10" t="s">
        <v>31</v>
      </c>
      <c r="K4" s="10">
        <v>12</v>
      </c>
      <c r="L4" s="10" t="s">
        <v>26</v>
      </c>
      <c r="M4" s="10">
        <f>14*K4</f>
        <v>168</v>
      </c>
      <c r="N4" s="10">
        <v>30</v>
      </c>
      <c r="O4" s="10">
        <f t="shared" si="0"/>
        <v>5040</v>
      </c>
      <c r="P4" s="3">
        <f>0.17*O4*I4*H4</f>
        <v>8568</v>
      </c>
      <c r="Q4" s="10" t="s">
        <v>18</v>
      </c>
    </row>
    <row r="5" spans="1:17" ht="25.5" x14ac:dyDescent="0.25">
      <c r="A5" s="8" t="s">
        <v>3</v>
      </c>
      <c r="B5" s="8" t="s">
        <v>7</v>
      </c>
      <c r="C5" s="8" t="s">
        <v>15</v>
      </c>
      <c r="D5" s="9" t="s">
        <v>10</v>
      </c>
      <c r="E5" s="8" t="s">
        <v>8</v>
      </c>
      <c r="F5" s="9" t="s">
        <v>9</v>
      </c>
      <c r="G5" s="10" t="s">
        <v>24</v>
      </c>
      <c r="H5" s="11">
        <v>1</v>
      </c>
      <c r="I5" s="10">
        <v>10</v>
      </c>
      <c r="J5" s="10" t="s">
        <v>31</v>
      </c>
      <c r="K5" s="10">
        <v>12</v>
      </c>
      <c r="L5" s="10" t="s">
        <v>27</v>
      </c>
      <c r="M5" s="10">
        <f>13*K5</f>
        <v>156</v>
      </c>
      <c r="N5" s="10">
        <v>30</v>
      </c>
      <c r="O5" s="10">
        <f t="shared" si="0"/>
        <v>4680</v>
      </c>
      <c r="P5" s="3">
        <f>0.17*O5*I5*H5</f>
        <v>7956</v>
      </c>
      <c r="Q5" s="12" t="s">
        <v>19</v>
      </c>
    </row>
  </sheetData>
  <autoFilter ref="A1:Q5"/>
  <hyperlinks>
    <hyperlink ref="D2" r:id="rId1"/>
    <hyperlink ref="D3" r:id="rId2"/>
    <hyperlink ref="D4" r:id="rId3"/>
    <hyperlink ref="D5" r:id="rId4"/>
    <hyperlink ref="F2" r:id="rId5"/>
    <hyperlink ref="F3" r:id="rId6"/>
    <hyperlink ref="F4" r:id="rId7"/>
    <hyperlink ref="F5" r:id="rId8"/>
  </hyperlinks>
  <pageMargins left="0.7" right="0.7" top="0.75" bottom="0.75" header="0.3" footer="0.3"/>
  <pageSetup paperSize="9" orientation="portrait" horizontalDpi="300" verticalDpi="30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2026-03-02T07:38:33Z</dcterms:modified>
</cp:coreProperties>
</file>