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Медиафасады" sheetId="4" r:id="rId1"/>
  </sheets>
  <definedNames>
    <definedName name="_xlnm._FilterDatabase" localSheetId="0" hidden="1">Медиафасады!$A$1:$P$17</definedName>
  </definedNames>
  <calcPr calcId="162913"/>
</workbook>
</file>

<file path=xl/calcChain.xml><?xml version="1.0" encoding="utf-8"?>
<calcChain xmlns="http://schemas.openxmlformats.org/spreadsheetml/2006/main">
  <c r="K19" i="4" l="1"/>
  <c r="M19" i="4" s="1"/>
  <c r="N19" i="4" s="1"/>
  <c r="K18" i="4"/>
  <c r="M18" i="4" s="1"/>
  <c r="N18" i="4" s="1"/>
  <c r="K16" i="4" l="1"/>
  <c r="M16" i="4" s="1"/>
  <c r="N16" i="4" s="1"/>
  <c r="K17" i="4"/>
  <c r="M17" i="4" s="1"/>
  <c r="N17" i="4" s="1"/>
  <c r="K15" i="4"/>
  <c r="M15" i="4" s="1"/>
  <c r="N15" i="4" s="1"/>
  <c r="K14" i="4" l="1"/>
  <c r="M14" i="4" s="1"/>
  <c r="K13" i="4"/>
  <c r="M13" i="4" s="1"/>
  <c r="K12" i="4"/>
  <c r="M12" i="4" s="1"/>
  <c r="K11" i="4"/>
  <c r="M11" i="4" s="1"/>
  <c r="K10" i="4"/>
  <c r="M10" i="4" s="1"/>
  <c r="K9" i="4"/>
  <c r="M9" i="4" s="1"/>
  <c r="K8" i="4"/>
  <c r="M8" i="4" s="1"/>
  <c r="K7" i="4"/>
  <c r="M7" i="4" s="1"/>
  <c r="K6" i="4"/>
  <c r="M6" i="4" s="1"/>
  <c r="M5" i="4" l="1"/>
  <c r="M2" i="4" l="1"/>
  <c r="M3" i="4"/>
  <c r="M4" i="4"/>
</calcChain>
</file>

<file path=xl/sharedStrings.xml><?xml version="1.0" encoding="utf-8"?>
<sst xmlns="http://schemas.openxmlformats.org/spreadsheetml/2006/main" count="195" uniqueCount="88">
  <si>
    <t>Город</t>
  </si>
  <si>
    <t>Адрес</t>
  </si>
  <si>
    <t>Сторона</t>
  </si>
  <si>
    <t>Выходов за период</t>
  </si>
  <si>
    <t>Выходов в сутки</t>
  </si>
  <si>
    <t>Нижний Новгород</t>
  </si>
  <si>
    <t>А</t>
  </si>
  <si>
    <t>Период, дней</t>
  </si>
  <si>
    <t>Лядова пл., на фасаде ТРК НЕБО</t>
  </si>
  <si>
    <t>Большая Ельня, Магистральная 60</t>
  </si>
  <si>
    <t>18х6</t>
  </si>
  <si>
    <t>4x2</t>
  </si>
  <si>
    <t>56.225280, 44.094072</t>
  </si>
  <si>
    <t>56.212699, 43.802573</t>
  </si>
  <si>
    <t>56.328921, 44.031092</t>
  </si>
  <si>
    <t>Свободы пл., 900м до Кремля</t>
  </si>
  <si>
    <t>Ролик, сек.</t>
  </si>
  <si>
    <t>Стоимость</t>
  </si>
  <si>
    <t>Вид конструкции</t>
  </si>
  <si>
    <t>Фото</t>
  </si>
  <si>
    <t>8х4</t>
  </si>
  <si>
    <t>5.5х8.6</t>
  </si>
  <si>
    <t>Координаты</t>
  </si>
  <si>
    <t>Код</t>
  </si>
  <si>
    <t>ННВ-1</t>
  </si>
  <si>
    <t>ННВ-5</t>
  </si>
  <si>
    <t>ННВ-7</t>
  </si>
  <si>
    <t>ННВ-8</t>
  </si>
  <si>
    <t>ННВ-6</t>
  </si>
  <si>
    <t>ННВ-4</t>
  </si>
  <si>
    <t>ННВ-2</t>
  </si>
  <si>
    <t>ННВ-3</t>
  </si>
  <si>
    <t>ННВ-9</t>
  </si>
  <si>
    <t>ННВ-10</t>
  </si>
  <si>
    <t>ул. Красная Слобода, 10 (АЗС ЛУКОЙЛ, ГРЕБНОЙ КАНАЛ)</t>
  </si>
  <si>
    <t>ул. Безводная (АЗС ЛУКОЙЛ, АЭРОПОРТ СТРИГИНО)</t>
  </si>
  <si>
    <t>Горького ул., д.151, на фасаде здания</t>
  </si>
  <si>
    <t>Белинского ул., д. 124, на фасаде ТЦ Шоколад</t>
  </si>
  <si>
    <t>Коминтерна ул., д.105, на фасаде ТРЦ Золотая Миля</t>
  </si>
  <si>
    <t>Московское шоссе, д. 4г (Сормовский поворот)</t>
  </si>
  <si>
    <t>Сусловой ул., д.17а / Бринского ул.</t>
  </si>
  <si>
    <t>Белинского ул., выезд на пл Лядова, на фасаде ТРК НЕБО с 1 ноября</t>
  </si>
  <si>
    <t>Московское ш. д.11 "Б"  с 1 ноября</t>
  </si>
  <si>
    <t>Фильченкова ул., д.14, ТЦ "СИТИ" около ТЦ ЦУМ и пл. Московского вокзала  с 1 ноября</t>
  </si>
  <si>
    <t>Медиафасад</t>
  </si>
  <si>
    <t>Карта</t>
  </si>
  <si>
    <t>Размеры. м.</t>
  </si>
  <si>
    <t>5.76х9.6</t>
  </si>
  <si>
    <t>19.2х14.4</t>
  </si>
  <si>
    <t>7.2х6</t>
  </si>
  <si>
    <t>8.16х6.24</t>
  </si>
  <si>
    <t>6.14х4.72</t>
  </si>
  <si>
    <t>8.8х12.6</t>
  </si>
  <si>
    <t>9.6х16.2</t>
  </si>
  <si>
    <t>8.8х3.0</t>
  </si>
  <si>
    <t>ННВ-11</t>
  </si>
  <si>
    <t>ННВ-12</t>
  </si>
  <si>
    <t>ННВ-13</t>
  </si>
  <si>
    <t>Выходов в час</t>
  </si>
  <si>
    <t>56.318504,44.018155</t>
  </si>
  <si>
    <t>56.308635,43.985872</t>
  </si>
  <si>
    <t>56.319047,44.026212</t>
  </si>
  <si>
    <t>56.347115,43.870539</t>
  </si>
  <si>
    <t>56.319502,43.929475</t>
  </si>
  <si>
    <t>56.302828,44.046555</t>
  </si>
  <si>
    <t>56.323473, 43.943931</t>
  </si>
  <si>
    <t>56.319394, 43.945727</t>
  </si>
  <si>
    <t>График работы</t>
  </si>
  <si>
    <t>Родионова ул., д.163</t>
  </si>
  <si>
    <t>Гагарина 37</t>
  </si>
  <si>
    <t>Казанское ш., д.6</t>
  </si>
  <si>
    <t>6,72x4,80</t>
  </si>
  <si>
    <t>7,68x7,68</t>
  </si>
  <si>
    <t>4,80x9,60</t>
  </si>
  <si>
    <t>ПН-ВС: 07:00 - 22:00</t>
  </si>
  <si>
    <t>ННВ-14</t>
  </si>
  <si>
    <t>ННВ-15</t>
  </si>
  <si>
    <t>ННВ-16</t>
  </si>
  <si>
    <t>56.315965, 44.068732</t>
  </si>
  <si>
    <t>56.255539, 43.969511</t>
  </si>
  <si>
    <t>56.293872, 44.076144</t>
  </si>
  <si>
    <t>56.285958, 43.979342</t>
  </si>
  <si>
    <t>14x8</t>
  </si>
  <si>
    <t>проспект Гагарина, 35к1 (Торцевой экран)</t>
  </si>
  <si>
    <t>ННВ-17</t>
  </si>
  <si>
    <t>проспект Гагарина, 35к1 (Фасадный экран)</t>
  </si>
  <si>
    <t>ННВ-18</t>
  </si>
  <si>
    <t>12x6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</si>
</sst>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maps/-/CDUizOKV" TargetMode="External"/><Relationship Id="rId13" Type="http://schemas.openxmlformats.org/officeDocument/2006/relationships/hyperlink" Target="https://yandex.ru/maps/-/CDUiz0Mn" TargetMode="External"/><Relationship Id="rId18" Type="http://schemas.openxmlformats.org/officeDocument/2006/relationships/hyperlink" Target="https://disk.yandex.ru/i/ZI7Kd9Fn8osb-Q" TargetMode="External"/><Relationship Id="rId26" Type="http://schemas.openxmlformats.org/officeDocument/2006/relationships/hyperlink" Target="https://yandex.ru/maps/-/CPa8nK~a" TargetMode="External"/><Relationship Id="rId3" Type="http://schemas.openxmlformats.org/officeDocument/2006/relationships/hyperlink" Target="https://disk.yandex.ru/i/v7cVNOFPax05JA" TargetMode="External"/><Relationship Id="rId21" Type="http://schemas.openxmlformats.org/officeDocument/2006/relationships/hyperlink" Target="https://disk.yandex.ru/i/hF_uyIxXMHapMA" TargetMode="External"/><Relationship Id="rId34" Type="http://schemas.openxmlformats.org/officeDocument/2006/relationships/hyperlink" Target="https://yandex.ru/maps/-/CTXZY0PY" TargetMode="External"/><Relationship Id="rId7" Type="http://schemas.openxmlformats.org/officeDocument/2006/relationships/hyperlink" Target="https://yandex.ru/maps/-/CDUizK9c" TargetMode="External"/><Relationship Id="rId12" Type="http://schemas.openxmlformats.org/officeDocument/2006/relationships/hyperlink" Target="https://yandex.ru/maps/-/CDUizWzW" TargetMode="External"/><Relationship Id="rId17" Type="http://schemas.openxmlformats.org/officeDocument/2006/relationships/hyperlink" Target="https://disk.yandex.ru/i/nUcLDMNI_7UKZQ" TargetMode="External"/><Relationship Id="rId25" Type="http://schemas.openxmlformats.org/officeDocument/2006/relationships/hyperlink" Target="https://disk.yandex.ru/i/zaAA-DGCiZsG1w" TargetMode="External"/><Relationship Id="rId33" Type="http://schemas.openxmlformats.org/officeDocument/2006/relationships/hyperlink" Target="https://disk.yandex.ru/i/fZeb9SdT3pbhKA" TargetMode="External"/><Relationship Id="rId2" Type="http://schemas.openxmlformats.org/officeDocument/2006/relationships/hyperlink" Target="https://disk.yandex.ru/i/qp8lIqz0xYTF3Q" TargetMode="External"/><Relationship Id="rId16" Type="http://schemas.openxmlformats.org/officeDocument/2006/relationships/hyperlink" Target="https://yandex.ru/maps/-/CDUiz8J0" TargetMode="External"/><Relationship Id="rId20" Type="http://schemas.openxmlformats.org/officeDocument/2006/relationships/hyperlink" Target="https://disk.yandex.ru/i/lNF7osWSRe2Shg" TargetMode="External"/><Relationship Id="rId29" Type="http://schemas.openxmlformats.org/officeDocument/2006/relationships/hyperlink" Target="https://disk.yandex.ru/i/SUCQ6KyABNPw9g" TargetMode="External"/><Relationship Id="rId1" Type="http://schemas.openxmlformats.org/officeDocument/2006/relationships/hyperlink" Target="https://disk.yandex.ru/i/RYPVG1L4zDEOKA" TargetMode="External"/><Relationship Id="rId6" Type="http://schemas.openxmlformats.org/officeDocument/2006/relationships/hyperlink" Target="https://yandex.ru/maps/-/CDUizK7A" TargetMode="External"/><Relationship Id="rId11" Type="http://schemas.openxmlformats.org/officeDocument/2006/relationships/hyperlink" Target="https://yandex.ru/maps/-/CDUizSlf" TargetMode="External"/><Relationship Id="rId24" Type="http://schemas.openxmlformats.org/officeDocument/2006/relationships/hyperlink" Target="https://disk.yandex.ru/i/SUI8YDB-Fdbsiw" TargetMode="External"/><Relationship Id="rId32" Type="http://schemas.openxmlformats.org/officeDocument/2006/relationships/hyperlink" Target="https://yandex.ru/maps/-/CTXZY0PY" TargetMode="External"/><Relationship Id="rId5" Type="http://schemas.openxmlformats.org/officeDocument/2006/relationships/hyperlink" Target="https://yandex.ru/maps/-/CDUizG-2" TargetMode="External"/><Relationship Id="rId15" Type="http://schemas.openxmlformats.org/officeDocument/2006/relationships/hyperlink" Target="https://yandex.ru/maps/-/CDUiz0Pt" TargetMode="External"/><Relationship Id="rId23" Type="http://schemas.openxmlformats.org/officeDocument/2006/relationships/hyperlink" Target="https://disk.yandex.ru/i/3IRQLFHIv9oKkg" TargetMode="External"/><Relationship Id="rId28" Type="http://schemas.openxmlformats.org/officeDocument/2006/relationships/hyperlink" Target="https://yandex.ru/maps/-/CPa8nWMq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yandex.ru/maps/-/CDUizSn0" TargetMode="External"/><Relationship Id="rId19" Type="http://schemas.openxmlformats.org/officeDocument/2006/relationships/hyperlink" Target="https://disk.yandex.ru/i/fACzTZ8wILBPQw" TargetMode="External"/><Relationship Id="rId31" Type="http://schemas.openxmlformats.org/officeDocument/2006/relationships/hyperlink" Target="https://disk.yandex.ru/i/8BfCuKfj4zcrCw" TargetMode="External"/><Relationship Id="rId4" Type="http://schemas.openxmlformats.org/officeDocument/2006/relationships/hyperlink" Target="https://disk.yandex.ru/i/pz5LkxdoWXGiJw" TargetMode="External"/><Relationship Id="rId9" Type="http://schemas.openxmlformats.org/officeDocument/2006/relationships/hyperlink" Target="https://yandex.ru/maps/-/CDUizSI6" TargetMode="External"/><Relationship Id="rId14" Type="http://schemas.openxmlformats.org/officeDocument/2006/relationships/hyperlink" Target="https://yandex.ru/maps/-/CDUiz0Oz" TargetMode="External"/><Relationship Id="rId22" Type="http://schemas.openxmlformats.org/officeDocument/2006/relationships/hyperlink" Target="https://disk.yandex.ru/i/I6BlTFYN2OHbJQ" TargetMode="External"/><Relationship Id="rId27" Type="http://schemas.openxmlformats.org/officeDocument/2006/relationships/hyperlink" Target="https://yandex.ru/maps/-/CPa8nO9D" TargetMode="External"/><Relationship Id="rId30" Type="http://schemas.openxmlformats.org/officeDocument/2006/relationships/hyperlink" Target="https://disk.yandex.ru/i/qKnLmhCR-SXbzA" TargetMode="External"/><Relationship Id="rId35" Type="http://schemas.openxmlformats.org/officeDocument/2006/relationships/hyperlink" Target="https://disk.yandex.ru/i/EMVQxpuN1HPq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C4" sqref="C4"/>
    </sheetView>
  </sheetViews>
  <sheetFormatPr defaultRowHeight="12.75" x14ac:dyDescent="0.25"/>
  <cols>
    <col min="1" max="1" width="15.7109375" style="1" customWidth="1"/>
    <col min="2" max="2" width="19.28515625" style="1" customWidth="1"/>
    <col min="3" max="3" width="24.42578125" style="3" customWidth="1"/>
    <col min="4" max="4" width="9.5703125" style="1" customWidth="1"/>
    <col min="5" max="5" width="10" style="1" customWidth="1"/>
    <col min="6" max="6" width="15.42578125" style="1" customWidth="1"/>
    <col min="7" max="7" width="12.140625" style="1" customWidth="1"/>
    <col min="8" max="8" width="14.28515625" style="1" customWidth="1"/>
    <col min="9" max="9" width="16.85546875" style="1" customWidth="1"/>
    <col min="10" max="10" width="17.85546875" style="1" customWidth="1"/>
    <col min="11" max="11" width="18.7109375" style="1" customWidth="1"/>
    <col min="12" max="12" width="16.85546875" style="1" customWidth="1"/>
    <col min="13" max="13" width="21.5703125" style="1" customWidth="1"/>
    <col min="14" max="14" width="13.85546875" style="2" customWidth="1"/>
    <col min="15" max="15" width="8.7109375" style="1" customWidth="1"/>
    <col min="16" max="16" width="19" style="1" customWidth="1"/>
    <col min="17" max="16384" width="9.140625" style="1"/>
  </cols>
  <sheetData>
    <row r="1" spans="1:16" s="3" customFormat="1" x14ac:dyDescent="0.25">
      <c r="A1" s="5" t="s">
        <v>0</v>
      </c>
      <c r="B1" s="5" t="s">
        <v>18</v>
      </c>
      <c r="C1" s="5" t="s">
        <v>1</v>
      </c>
      <c r="D1" s="5" t="s">
        <v>19</v>
      </c>
      <c r="E1" s="5" t="s">
        <v>45</v>
      </c>
      <c r="F1" s="5" t="s">
        <v>46</v>
      </c>
      <c r="G1" s="5" t="s">
        <v>2</v>
      </c>
      <c r="H1" s="5" t="s">
        <v>16</v>
      </c>
      <c r="I1" s="5" t="s">
        <v>58</v>
      </c>
      <c r="J1" s="5" t="s">
        <v>67</v>
      </c>
      <c r="K1" s="5" t="s">
        <v>4</v>
      </c>
      <c r="L1" s="5" t="s">
        <v>7</v>
      </c>
      <c r="M1" s="5" t="s">
        <v>3</v>
      </c>
      <c r="N1" s="5" t="s">
        <v>17</v>
      </c>
      <c r="O1" s="5" t="s">
        <v>23</v>
      </c>
      <c r="P1" s="5" t="s">
        <v>22</v>
      </c>
    </row>
    <row r="2" spans="1:16" ht="25.5" x14ac:dyDescent="0.25">
      <c r="A2" s="6" t="s">
        <v>5</v>
      </c>
      <c r="B2" s="6" t="s">
        <v>44</v>
      </c>
      <c r="C2" s="6" t="s">
        <v>9</v>
      </c>
      <c r="D2" s="7" t="s">
        <v>19</v>
      </c>
      <c r="E2" s="7" t="s">
        <v>45</v>
      </c>
      <c r="F2" s="6" t="s">
        <v>10</v>
      </c>
      <c r="G2" s="6" t="s">
        <v>6</v>
      </c>
      <c r="H2" s="6">
        <v>5</v>
      </c>
      <c r="I2" s="6"/>
      <c r="J2" s="6" t="s">
        <v>74</v>
      </c>
      <c r="K2" s="6">
        <v>240</v>
      </c>
      <c r="L2" s="6">
        <v>15</v>
      </c>
      <c r="M2" s="6">
        <f t="shared" ref="M2:M4" si="0">K2*L2</f>
        <v>3600</v>
      </c>
      <c r="N2" s="4">
        <v>49800</v>
      </c>
      <c r="O2" s="6" t="s">
        <v>31</v>
      </c>
      <c r="P2" s="6" t="s">
        <v>12</v>
      </c>
    </row>
    <row r="3" spans="1:16" ht="25.5" x14ac:dyDescent="0.25">
      <c r="A3" s="6" t="s">
        <v>5</v>
      </c>
      <c r="B3" s="6" t="s">
        <v>44</v>
      </c>
      <c r="C3" s="6" t="s">
        <v>35</v>
      </c>
      <c r="D3" s="7" t="s">
        <v>19</v>
      </c>
      <c r="E3" s="7" t="s">
        <v>45</v>
      </c>
      <c r="F3" s="6" t="s">
        <v>11</v>
      </c>
      <c r="G3" s="6" t="s">
        <v>6</v>
      </c>
      <c r="H3" s="6">
        <v>5</v>
      </c>
      <c r="I3" s="6"/>
      <c r="J3" s="6" t="s">
        <v>74</v>
      </c>
      <c r="K3" s="6">
        <v>720</v>
      </c>
      <c r="L3" s="6">
        <v>15</v>
      </c>
      <c r="M3" s="6">
        <f t="shared" si="0"/>
        <v>10800</v>
      </c>
      <c r="N3" s="4">
        <v>16800</v>
      </c>
      <c r="O3" s="6" t="s">
        <v>27</v>
      </c>
      <c r="P3" s="6" t="s">
        <v>13</v>
      </c>
    </row>
    <row r="4" spans="1:16" ht="38.25" x14ac:dyDescent="0.25">
      <c r="A4" s="6" t="s">
        <v>5</v>
      </c>
      <c r="B4" s="6" t="s">
        <v>44</v>
      </c>
      <c r="C4" s="6" t="s">
        <v>34</v>
      </c>
      <c r="D4" s="7" t="s">
        <v>19</v>
      </c>
      <c r="E4" s="7" t="s">
        <v>45</v>
      </c>
      <c r="F4" s="6" t="s">
        <v>11</v>
      </c>
      <c r="G4" s="6" t="s">
        <v>6</v>
      </c>
      <c r="H4" s="6">
        <v>5</v>
      </c>
      <c r="I4" s="6"/>
      <c r="J4" s="6" t="s">
        <v>74</v>
      </c>
      <c r="K4" s="6">
        <v>720</v>
      </c>
      <c r="L4" s="6">
        <v>15</v>
      </c>
      <c r="M4" s="6">
        <f t="shared" si="0"/>
        <v>10800</v>
      </c>
      <c r="N4" s="4">
        <v>16800</v>
      </c>
      <c r="O4" s="6" t="s">
        <v>32</v>
      </c>
      <c r="P4" s="6" t="s">
        <v>14</v>
      </c>
    </row>
    <row r="5" spans="1:16" ht="25.5" x14ac:dyDescent="0.25">
      <c r="A5" s="6" t="s">
        <v>5</v>
      </c>
      <c r="B5" s="6" t="s">
        <v>44</v>
      </c>
      <c r="C5" s="6" t="s">
        <v>15</v>
      </c>
      <c r="D5" s="7" t="s">
        <v>19</v>
      </c>
      <c r="E5" s="8" t="s">
        <v>45</v>
      </c>
      <c r="F5" s="6" t="s">
        <v>21</v>
      </c>
      <c r="G5" s="6" t="s">
        <v>6</v>
      </c>
      <c r="H5" s="6">
        <v>5</v>
      </c>
      <c r="I5" s="6"/>
      <c r="J5" s="6" t="s">
        <v>74</v>
      </c>
      <c r="K5" s="6">
        <v>960</v>
      </c>
      <c r="L5" s="6">
        <v>15</v>
      </c>
      <c r="M5" s="6">
        <f>K5*L5</f>
        <v>14400</v>
      </c>
      <c r="N5" s="4">
        <v>40000</v>
      </c>
      <c r="O5" s="6" t="s">
        <v>33</v>
      </c>
      <c r="P5" s="6"/>
    </row>
    <row r="6" spans="1:16" ht="25.5" x14ac:dyDescent="0.25">
      <c r="A6" s="6" t="s">
        <v>5</v>
      </c>
      <c r="B6" s="6" t="s">
        <v>44</v>
      </c>
      <c r="C6" s="6" t="s">
        <v>36</v>
      </c>
      <c r="D6" s="7" t="s">
        <v>19</v>
      </c>
      <c r="E6" s="7" t="s">
        <v>45</v>
      </c>
      <c r="F6" s="6" t="s">
        <v>47</v>
      </c>
      <c r="G6" s="6" t="s">
        <v>6</v>
      </c>
      <c r="H6" s="6">
        <v>15</v>
      </c>
      <c r="I6" s="6">
        <v>12</v>
      </c>
      <c r="J6" s="6" t="s">
        <v>74</v>
      </c>
      <c r="K6" s="6">
        <f>15*I6</f>
        <v>180</v>
      </c>
      <c r="L6" s="6">
        <v>15</v>
      </c>
      <c r="M6" s="6">
        <f t="shared" ref="M6:M17" si="1">K6*L6</f>
        <v>2700</v>
      </c>
      <c r="N6" s="4">
        <v>167400</v>
      </c>
      <c r="O6" s="6" t="s">
        <v>24</v>
      </c>
      <c r="P6" s="6" t="s">
        <v>59</v>
      </c>
    </row>
    <row r="7" spans="1:16" ht="25.5" x14ac:dyDescent="0.25">
      <c r="A7" s="6" t="s">
        <v>5</v>
      </c>
      <c r="B7" s="6" t="s">
        <v>44</v>
      </c>
      <c r="C7" s="6" t="s">
        <v>8</v>
      </c>
      <c r="D7" s="7" t="s">
        <v>19</v>
      </c>
      <c r="E7" s="7" t="s">
        <v>45</v>
      </c>
      <c r="F7" s="6" t="s">
        <v>48</v>
      </c>
      <c r="G7" s="6" t="s">
        <v>6</v>
      </c>
      <c r="H7" s="6">
        <v>15</v>
      </c>
      <c r="I7" s="6">
        <v>12</v>
      </c>
      <c r="J7" s="6" t="s">
        <v>74</v>
      </c>
      <c r="K7" s="6">
        <f>16*I7</f>
        <v>192</v>
      </c>
      <c r="L7" s="6">
        <v>15</v>
      </c>
      <c r="M7" s="6">
        <f t="shared" si="1"/>
        <v>2880</v>
      </c>
      <c r="N7" s="4">
        <v>395715</v>
      </c>
      <c r="O7" s="6" t="s">
        <v>30</v>
      </c>
      <c r="P7" s="6" t="s">
        <v>60</v>
      </c>
    </row>
    <row r="8" spans="1:16" ht="25.5" x14ac:dyDescent="0.25">
      <c r="A8" s="6" t="s">
        <v>5</v>
      </c>
      <c r="B8" s="6" t="s">
        <v>44</v>
      </c>
      <c r="C8" s="6" t="s">
        <v>37</v>
      </c>
      <c r="D8" s="7" t="s">
        <v>19</v>
      </c>
      <c r="E8" s="7" t="s">
        <v>45</v>
      </c>
      <c r="F8" s="6" t="s">
        <v>49</v>
      </c>
      <c r="G8" s="6" t="s">
        <v>6</v>
      </c>
      <c r="H8" s="6">
        <v>5</v>
      </c>
      <c r="I8" s="6">
        <v>60</v>
      </c>
      <c r="J8" s="6" t="s">
        <v>74</v>
      </c>
      <c r="K8" s="6">
        <f>16*I8</f>
        <v>960</v>
      </c>
      <c r="L8" s="6">
        <v>15</v>
      </c>
      <c r="M8" s="6">
        <f t="shared" si="1"/>
        <v>14400</v>
      </c>
      <c r="N8" s="4">
        <v>93000</v>
      </c>
      <c r="O8" s="6" t="s">
        <v>29</v>
      </c>
      <c r="P8" s="6" t="s">
        <v>61</v>
      </c>
    </row>
    <row r="9" spans="1:16" ht="25.5" x14ac:dyDescent="0.25">
      <c r="A9" s="6" t="s">
        <v>5</v>
      </c>
      <c r="B9" s="6" t="s">
        <v>44</v>
      </c>
      <c r="C9" s="6" t="s">
        <v>38</v>
      </c>
      <c r="D9" s="7" t="s">
        <v>19</v>
      </c>
      <c r="E9" s="7" t="s">
        <v>45</v>
      </c>
      <c r="F9" s="6" t="s">
        <v>50</v>
      </c>
      <c r="G9" s="6" t="s">
        <v>6</v>
      </c>
      <c r="H9" s="6">
        <v>5</v>
      </c>
      <c r="I9" s="6">
        <v>60</v>
      </c>
      <c r="J9" s="6" t="s">
        <v>74</v>
      </c>
      <c r="K9" s="6">
        <f>15*I9</f>
        <v>900</v>
      </c>
      <c r="L9" s="6">
        <v>15</v>
      </c>
      <c r="M9" s="6">
        <f t="shared" si="1"/>
        <v>13500</v>
      </c>
      <c r="N9" s="4">
        <v>77500</v>
      </c>
      <c r="O9" s="6" t="s">
        <v>25</v>
      </c>
      <c r="P9" s="6" t="s">
        <v>62</v>
      </c>
    </row>
    <row r="10" spans="1:16" ht="25.5" x14ac:dyDescent="0.25">
      <c r="A10" s="6" t="s">
        <v>5</v>
      </c>
      <c r="B10" s="6" t="s">
        <v>44</v>
      </c>
      <c r="C10" s="6" t="s">
        <v>39</v>
      </c>
      <c r="D10" s="7" t="s">
        <v>19</v>
      </c>
      <c r="E10" s="7" t="s">
        <v>45</v>
      </c>
      <c r="F10" s="6" t="s">
        <v>51</v>
      </c>
      <c r="G10" s="6" t="s">
        <v>6</v>
      </c>
      <c r="H10" s="6">
        <v>5</v>
      </c>
      <c r="I10" s="6">
        <v>60</v>
      </c>
      <c r="J10" s="6" t="s">
        <v>74</v>
      </c>
      <c r="K10" s="6">
        <f>15*I10</f>
        <v>900</v>
      </c>
      <c r="L10" s="6">
        <v>15</v>
      </c>
      <c r="M10" s="6">
        <f t="shared" si="1"/>
        <v>13500</v>
      </c>
      <c r="N10" s="4">
        <v>99200</v>
      </c>
      <c r="O10" s="6" t="s">
        <v>28</v>
      </c>
      <c r="P10" s="6" t="s">
        <v>63</v>
      </c>
    </row>
    <row r="11" spans="1:16" ht="25.5" x14ac:dyDescent="0.25">
      <c r="A11" s="6" t="s">
        <v>5</v>
      </c>
      <c r="B11" s="6" t="s">
        <v>44</v>
      </c>
      <c r="C11" s="6" t="s">
        <v>40</v>
      </c>
      <c r="D11" s="7" t="s">
        <v>19</v>
      </c>
      <c r="E11" s="7" t="s">
        <v>45</v>
      </c>
      <c r="F11" s="6" t="s">
        <v>20</v>
      </c>
      <c r="G11" s="6" t="s">
        <v>6</v>
      </c>
      <c r="H11" s="6">
        <v>5</v>
      </c>
      <c r="I11" s="6">
        <v>60</v>
      </c>
      <c r="J11" s="6" t="s">
        <v>74</v>
      </c>
      <c r="K11" s="6">
        <f>15*I11</f>
        <v>900</v>
      </c>
      <c r="L11" s="6">
        <v>15</v>
      </c>
      <c r="M11" s="6">
        <f t="shared" si="1"/>
        <v>13500</v>
      </c>
      <c r="N11" s="4">
        <v>80600</v>
      </c>
      <c r="O11" s="6" t="s">
        <v>26</v>
      </c>
      <c r="P11" s="6" t="s">
        <v>64</v>
      </c>
    </row>
    <row r="12" spans="1:16" ht="38.25" x14ac:dyDescent="0.25">
      <c r="A12" s="6" t="s">
        <v>5</v>
      </c>
      <c r="B12" s="6" t="s">
        <v>44</v>
      </c>
      <c r="C12" s="6" t="s">
        <v>41</v>
      </c>
      <c r="D12" s="7" t="s">
        <v>19</v>
      </c>
      <c r="E12" s="7" t="s">
        <v>45</v>
      </c>
      <c r="F12" s="6" t="s">
        <v>52</v>
      </c>
      <c r="G12" s="6" t="s">
        <v>6</v>
      </c>
      <c r="H12" s="6">
        <v>15</v>
      </c>
      <c r="I12" s="6">
        <v>12</v>
      </c>
      <c r="J12" s="6" t="s">
        <v>74</v>
      </c>
      <c r="K12" s="6">
        <f>16*I12</f>
        <v>192</v>
      </c>
      <c r="L12" s="6">
        <v>15</v>
      </c>
      <c r="M12" s="6">
        <f t="shared" si="1"/>
        <v>2880</v>
      </c>
      <c r="N12" s="4">
        <v>266400</v>
      </c>
      <c r="O12" s="6" t="s">
        <v>55</v>
      </c>
      <c r="P12" s="6" t="s">
        <v>61</v>
      </c>
    </row>
    <row r="13" spans="1:16" ht="25.5" x14ac:dyDescent="0.25">
      <c r="A13" s="6" t="s">
        <v>5</v>
      </c>
      <c r="B13" s="6" t="s">
        <v>44</v>
      </c>
      <c r="C13" s="6" t="s">
        <v>42</v>
      </c>
      <c r="D13" s="7" t="s">
        <v>19</v>
      </c>
      <c r="E13" s="7" t="s">
        <v>45</v>
      </c>
      <c r="F13" s="6" t="s">
        <v>53</v>
      </c>
      <c r="G13" s="6" t="s">
        <v>6</v>
      </c>
      <c r="H13" s="6">
        <v>15</v>
      </c>
      <c r="I13" s="6">
        <v>12</v>
      </c>
      <c r="J13" s="6" t="s">
        <v>74</v>
      </c>
      <c r="K13" s="6">
        <f>15*I13</f>
        <v>180</v>
      </c>
      <c r="L13" s="6">
        <v>15</v>
      </c>
      <c r="M13" s="6">
        <f t="shared" si="1"/>
        <v>2700</v>
      </c>
      <c r="N13" s="4">
        <v>315000</v>
      </c>
      <c r="O13" s="6" t="s">
        <v>56</v>
      </c>
      <c r="P13" s="6" t="s">
        <v>65</v>
      </c>
    </row>
    <row r="14" spans="1:16" ht="51" x14ac:dyDescent="0.25">
      <c r="A14" s="6" t="s">
        <v>5</v>
      </c>
      <c r="B14" s="6" t="s">
        <v>44</v>
      </c>
      <c r="C14" s="6" t="s">
        <v>43</v>
      </c>
      <c r="D14" s="7" t="s">
        <v>19</v>
      </c>
      <c r="E14" s="7" t="s">
        <v>45</v>
      </c>
      <c r="F14" s="6" t="s">
        <v>54</v>
      </c>
      <c r="G14" s="6" t="s">
        <v>6</v>
      </c>
      <c r="H14" s="6">
        <v>15</v>
      </c>
      <c r="I14" s="6">
        <v>12</v>
      </c>
      <c r="J14" s="6" t="s">
        <v>74</v>
      </c>
      <c r="K14" s="6">
        <f>15*I14</f>
        <v>180</v>
      </c>
      <c r="L14" s="6">
        <v>15</v>
      </c>
      <c r="M14" s="6">
        <f t="shared" si="1"/>
        <v>2700</v>
      </c>
      <c r="N14" s="4">
        <v>135000</v>
      </c>
      <c r="O14" s="6" t="s">
        <v>57</v>
      </c>
      <c r="P14" s="6" t="s">
        <v>66</v>
      </c>
    </row>
    <row r="15" spans="1:16" x14ac:dyDescent="0.25">
      <c r="A15" s="6" t="s">
        <v>5</v>
      </c>
      <c r="B15" s="6" t="s">
        <v>44</v>
      </c>
      <c r="C15" s="6" t="s">
        <v>68</v>
      </c>
      <c r="D15" s="7" t="s">
        <v>19</v>
      </c>
      <c r="E15" s="7" t="s">
        <v>45</v>
      </c>
      <c r="F15" s="6" t="s">
        <v>71</v>
      </c>
      <c r="G15" s="6" t="s">
        <v>6</v>
      </c>
      <c r="H15" s="6">
        <v>5</v>
      </c>
      <c r="I15" s="6">
        <v>30</v>
      </c>
      <c r="J15" s="6" t="s">
        <v>74</v>
      </c>
      <c r="K15" s="6">
        <f>15*I15</f>
        <v>450</v>
      </c>
      <c r="L15" s="6">
        <v>15</v>
      </c>
      <c r="M15" s="6">
        <f t="shared" si="1"/>
        <v>6750</v>
      </c>
      <c r="N15" s="4">
        <f>0.9*M15*H15</f>
        <v>30375</v>
      </c>
      <c r="O15" s="6" t="s">
        <v>75</v>
      </c>
      <c r="P15" s="6" t="s">
        <v>78</v>
      </c>
    </row>
    <row r="16" spans="1:16" x14ac:dyDescent="0.25">
      <c r="A16" s="6" t="s">
        <v>5</v>
      </c>
      <c r="B16" s="6" t="s">
        <v>44</v>
      </c>
      <c r="C16" s="6" t="s">
        <v>69</v>
      </c>
      <c r="D16" s="7" t="s">
        <v>19</v>
      </c>
      <c r="E16" s="7" t="s">
        <v>45</v>
      </c>
      <c r="F16" s="6" t="s">
        <v>72</v>
      </c>
      <c r="G16" s="6" t="s">
        <v>6</v>
      </c>
      <c r="H16" s="6">
        <v>5</v>
      </c>
      <c r="I16" s="6">
        <v>30</v>
      </c>
      <c r="J16" s="6" t="s">
        <v>74</v>
      </c>
      <c r="K16" s="6">
        <f t="shared" ref="K16:K17" si="2">15*I16</f>
        <v>450</v>
      </c>
      <c r="L16" s="6">
        <v>15</v>
      </c>
      <c r="M16" s="6">
        <f t="shared" si="1"/>
        <v>6750</v>
      </c>
      <c r="N16" s="4">
        <f>1.5*M16*H16</f>
        <v>50625</v>
      </c>
      <c r="O16" s="6" t="s">
        <v>76</v>
      </c>
      <c r="P16" s="6" t="s">
        <v>79</v>
      </c>
    </row>
    <row r="17" spans="1:16" x14ac:dyDescent="0.25">
      <c r="A17" s="6" t="s">
        <v>5</v>
      </c>
      <c r="B17" s="6" t="s">
        <v>44</v>
      </c>
      <c r="C17" s="6" t="s">
        <v>70</v>
      </c>
      <c r="D17" s="7" t="s">
        <v>19</v>
      </c>
      <c r="E17" s="7" t="s">
        <v>45</v>
      </c>
      <c r="F17" s="6" t="s">
        <v>73</v>
      </c>
      <c r="G17" s="6" t="s">
        <v>6</v>
      </c>
      <c r="H17" s="6">
        <v>5</v>
      </c>
      <c r="I17" s="6">
        <v>30</v>
      </c>
      <c r="J17" s="6" t="s">
        <v>74</v>
      </c>
      <c r="K17" s="6">
        <f t="shared" si="2"/>
        <v>450</v>
      </c>
      <c r="L17" s="6">
        <v>15</v>
      </c>
      <c r="M17" s="6">
        <f t="shared" si="1"/>
        <v>6750</v>
      </c>
      <c r="N17" s="4">
        <f>1.2*M17*H17</f>
        <v>40500</v>
      </c>
      <c r="O17" s="6" t="s">
        <v>77</v>
      </c>
      <c r="P17" s="6" t="s">
        <v>80</v>
      </c>
    </row>
    <row r="18" spans="1:16" ht="25.5" x14ac:dyDescent="0.25">
      <c r="A18" s="6" t="s">
        <v>5</v>
      </c>
      <c r="B18" s="6" t="s">
        <v>44</v>
      </c>
      <c r="C18" s="6" t="s">
        <v>83</v>
      </c>
      <c r="D18" s="7" t="s">
        <v>19</v>
      </c>
      <c r="E18" s="7" t="s">
        <v>45</v>
      </c>
      <c r="F18" s="6" t="s">
        <v>82</v>
      </c>
      <c r="G18" s="6" t="s">
        <v>6</v>
      </c>
      <c r="H18" s="6">
        <v>5</v>
      </c>
      <c r="I18" s="6">
        <v>12</v>
      </c>
      <c r="J18" s="6" t="s">
        <v>74</v>
      </c>
      <c r="K18" s="6">
        <f t="shared" ref="K18" si="3">15*I18</f>
        <v>180</v>
      </c>
      <c r="L18" s="6">
        <v>15</v>
      </c>
      <c r="M18" s="6">
        <f t="shared" ref="M18" si="4">K18*L18</f>
        <v>2700</v>
      </c>
      <c r="N18" s="4">
        <f>5.2*M18*H18</f>
        <v>70200</v>
      </c>
      <c r="O18" s="6" t="s">
        <v>84</v>
      </c>
      <c r="P18" s="6" t="s">
        <v>81</v>
      </c>
    </row>
    <row r="19" spans="1:16" ht="25.5" x14ac:dyDescent="0.25">
      <c r="A19" s="6" t="s">
        <v>5</v>
      </c>
      <c r="B19" s="6" t="s">
        <v>44</v>
      </c>
      <c r="C19" s="6" t="s">
        <v>85</v>
      </c>
      <c r="D19" s="7" t="s">
        <v>19</v>
      </c>
      <c r="E19" s="7" t="s">
        <v>45</v>
      </c>
      <c r="F19" s="6" t="s">
        <v>87</v>
      </c>
      <c r="G19" s="6" t="s">
        <v>6</v>
      </c>
      <c r="H19" s="6">
        <v>5</v>
      </c>
      <c r="I19" s="6">
        <v>12</v>
      </c>
      <c r="J19" s="6" t="s">
        <v>74</v>
      </c>
      <c r="K19" s="6">
        <f t="shared" ref="K19" si="5">15*I19</f>
        <v>180</v>
      </c>
      <c r="L19" s="6">
        <v>15</v>
      </c>
      <c r="M19" s="6">
        <f t="shared" ref="M19" si="6">K19*L19</f>
        <v>2700</v>
      </c>
      <c r="N19" s="4">
        <f>5.2*M19*H19</f>
        <v>70200</v>
      </c>
      <c r="O19" s="6" t="s">
        <v>86</v>
      </c>
      <c r="P19" s="6" t="s">
        <v>81</v>
      </c>
    </row>
  </sheetData>
  <autoFilter ref="A1:P17"/>
  <hyperlinks>
    <hyperlink ref="D5" r:id="rId1"/>
    <hyperlink ref="D2" r:id="rId2"/>
    <hyperlink ref="D3" r:id="rId3"/>
    <hyperlink ref="D4" r:id="rId4"/>
    <hyperlink ref="E2" r:id="rId5"/>
    <hyperlink ref="E3" r:id="rId6"/>
    <hyperlink ref="E4" r:id="rId7"/>
    <hyperlink ref="E6" r:id="rId8"/>
    <hyperlink ref="E7" r:id="rId9"/>
    <hyperlink ref="E8" r:id="rId10"/>
    <hyperlink ref="E9" r:id="rId11"/>
    <hyperlink ref="E10" r:id="rId12"/>
    <hyperlink ref="E11" r:id="rId13"/>
    <hyperlink ref="E12" r:id="rId14"/>
    <hyperlink ref="E13" r:id="rId15"/>
    <hyperlink ref="E14" r:id="rId16"/>
    <hyperlink ref="D6" r:id="rId17"/>
    <hyperlink ref="D7" r:id="rId18"/>
    <hyperlink ref="D8" r:id="rId19"/>
    <hyperlink ref="D9" r:id="rId20"/>
    <hyperlink ref="D10" r:id="rId21"/>
    <hyperlink ref="D11" r:id="rId22"/>
    <hyperlink ref="D12" r:id="rId23"/>
    <hyperlink ref="D13" r:id="rId24"/>
    <hyperlink ref="D14" r:id="rId25"/>
    <hyperlink ref="E15" r:id="rId26"/>
    <hyperlink ref="E16" r:id="rId27"/>
    <hyperlink ref="E17" r:id="rId28"/>
    <hyperlink ref="D15" r:id="rId29"/>
    <hyperlink ref="D17" r:id="rId30"/>
    <hyperlink ref="D16" r:id="rId31"/>
    <hyperlink ref="E18" r:id="rId32"/>
    <hyperlink ref="D18" r:id="rId33"/>
    <hyperlink ref="E19" r:id="rId34"/>
    <hyperlink ref="D19" r:id="rId35"/>
  </hyperlinks>
  <pageMargins left="0.7" right="0.7" top="0.75" bottom="0.75" header="0.3" footer="0.3"/>
  <pageSetup paperSize="9"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Медиафасады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2026-09-27T11:45:46Z</dcterms:modified>
</cp:coreProperties>
</file>